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420" windowHeight="11250"/>
  </bookViews>
  <sheets>
    <sheet name="成绩统计表" sheetId="1" r:id="rId1"/>
    <sheet name="教学管理评估得分" sheetId="2" r:id="rId2"/>
    <sheet name="Sheet3" sheetId="3" r:id="rId3"/>
  </sheets>
  <definedNames>
    <definedName name="_xlnm._FilterDatabase" localSheetId="0" hidden="1">成绩统计表!$O$4:$O$27</definedName>
    <definedName name="_GoBack" localSheetId="0">成绩统计表!$J$23</definedName>
  </definedNames>
  <calcPr calcId="124519"/>
</workbook>
</file>

<file path=xl/calcChain.xml><?xml version="1.0" encoding="utf-8"?>
<calcChain xmlns="http://schemas.openxmlformats.org/spreadsheetml/2006/main">
  <c r="M6" i="1"/>
  <c r="M7"/>
  <c r="M8"/>
  <c r="M13"/>
  <c r="M14"/>
  <c r="M20"/>
  <c r="M21"/>
  <c r="M24"/>
  <c r="M28"/>
  <c r="M4"/>
  <c r="K5"/>
  <c r="K6"/>
  <c r="K7"/>
  <c r="K8"/>
  <c r="K9"/>
  <c r="K10"/>
  <c r="K11"/>
  <c r="K12"/>
  <c r="K13"/>
  <c r="K14"/>
  <c r="K15"/>
  <c r="K16"/>
  <c r="K19"/>
  <c r="K20"/>
  <c r="K21"/>
  <c r="K22"/>
  <c r="K23"/>
  <c r="K24"/>
  <c r="K26"/>
  <c r="K27"/>
  <c r="K28"/>
  <c r="K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4"/>
  <c r="E5"/>
  <c r="E6"/>
  <c r="E7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4"/>
  <c r="E4" i="2"/>
  <c r="E5"/>
  <c r="E7"/>
  <c r="E6"/>
  <c r="E11"/>
  <c r="E9"/>
  <c r="E8"/>
  <c r="E10"/>
  <c r="E12"/>
  <c r="E15"/>
  <c r="E17"/>
  <c r="E20"/>
  <c r="E13"/>
  <c r="E14"/>
  <c r="E18"/>
  <c r="E16"/>
  <c r="E19"/>
  <c r="E21"/>
  <c r="E22"/>
  <c r="E24"/>
  <c r="E23"/>
  <c r="E25"/>
  <c r="E26"/>
  <c r="E3"/>
  <c r="L28" i="1"/>
  <c r="J28"/>
  <c r="H28"/>
  <c r="F28"/>
  <c r="C28"/>
  <c r="D28"/>
  <c r="B28"/>
</calcChain>
</file>

<file path=xl/sharedStrings.xml><?xml version="1.0" encoding="utf-8"?>
<sst xmlns="http://schemas.openxmlformats.org/spreadsheetml/2006/main" count="76" uniqueCount="47">
  <si>
    <t>答辩人数</t>
  </si>
  <si>
    <t>优秀</t>
  </si>
  <si>
    <t>良好</t>
  </si>
  <si>
    <t>中等</t>
  </si>
  <si>
    <t>及格</t>
  </si>
  <si>
    <t>不及格</t>
  </si>
  <si>
    <t>人数</t>
  </si>
  <si>
    <t>比例(%)</t>
  </si>
  <si>
    <t>序号</t>
  </si>
  <si>
    <t>中期检查得分（总分73分）</t>
  </si>
  <si>
    <t>终期检查得分（总分27分）</t>
  </si>
  <si>
    <t>合计得分（总分100分）</t>
  </si>
  <si>
    <t>排名</t>
  </si>
  <si>
    <t>园艺园林学院</t>
  </si>
  <si>
    <t>城市建设学院</t>
  </si>
  <si>
    <t>计算机科学学院</t>
  </si>
  <si>
    <t>经济学院</t>
  </si>
  <si>
    <t>外国语学院</t>
  </si>
  <si>
    <t>石油工程学院</t>
  </si>
  <si>
    <t>地球物理与石油资源学院</t>
  </si>
  <si>
    <t>文学院</t>
  </si>
  <si>
    <t>信息与数学学院</t>
  </si>
  <si>
    <t>农学院</t>
  </si>
  <si>
    <t>化学与环境工程学院</t>
  </si>
  <si>
    <t>机械工程学院</t>
  </si>
  <si>
    <t>地球科学学院</t>
  </si>
  <si>
    <t>动物科学学院</t>
  </si>
  <si>
    <t>管理学院</t>
  </si>
  <si>
    <t>生命科学学院</t>
  </si>
  <si>
    <t>马克思学院</t>
  </si>
  <si>
    <t>体育学院</t>
  </si>
  <si>
    <t>电子信息学院</t>
  </si>
  <si>
    <t>艺术学院</t>
  </si>
  <si>
    <t>合计</t>
  </si>
  <si>
    <t>物理光电工程学院</t>
    <phoneticPr fontId="29" type="noConversion"/>
  </si>
  <si>
    <t>法学院</t>
    <phoneticPr fontId="29" type="noConversion"/>
  </si>
  <si>
    <t>教育学院</t>
    <phoneticPr fontId="29" type="noConversion"/>
  </si>
  <si>
    <t>附表1  学院毕业论文教学管理评估结果汇总表</t>
    <phoneticPr fontId="24" type="noConversion"/>
  </si>
  <si>
    <t>学院名称</t>
    <phoneticPr fontId="24" type="noConversion"/>
  </si>
  <si>
    <r>
      <t xml:space="preserve">附表2  </t>
    </r>
    <r>
      <rPr>
        <b/>
        <sz val="12"/>
        <color indexed="8"/>
        <rFont val="宋体"/>
        <family val="3"/>
        <charset val="134"/>
      </rPr>
      <t>2016届本科毕业论文成绩统计表</t>
    </r>
    <phoneticPr fontId="24" type="noConversion"/>
  </si>
  <si>
    <t>资源与环境学院</t>
    <phoneticPr fontId="24" type="noConversion"/>
  </si>
  <si>
    <t>物理光电工程学院</t>
    <phoneticPr fontId="29" type="noConversion"/>
  </si>
  <si>
    <t>教育学院</t>
    <phoneticPr fontId="29" type="noConversion"/>
  </si>
  <si>
    <t>法学院</t>
    <phoneticPr fontId="29" type="noConversion"/>
  </si>
  <si>
    <t>资源与环境学院</t>
    <phoneticPr fontId="24" type="noConversion"/>
  </si>
  <si>
    <t>毕业人数</t>
    <phoneticPr fontId="24" type="noConversion"/>
  </si>
  <si>
    <t>注：成绩统计中不包括46名未参加答辩学生。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</si>
</sst>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3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Calibri"/>
      <family val="2"/>
    </font>
    <font>
      <sz val="11"/>
      <color indexed="17"/>
      <name val="宋体"/>
      <family val="3"/>
      <charset val="134"/>
    </font>
    <font>
      <sz val="11"/>
      <color indexed="17"/>
      <name val="Calibri"/>
      <family val="2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27" fillId="0" borderId="12" xfId="1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26" fillId="0" borderId="0" xfId="0" applyFont="1">
      <alignment vertical="center"/>
    </xf>
    <xf numFmtId="0" fontId="28" fillId="0" borderId="10" xfId="47" applyFont="1" applyBorder="1" applyAlignment="1">
      <alignment horizontal="center" vertical="top" wrapText="1"/>
    </xf>
    <xf numFmtId="0" fontId="28" fillId="0" borderId="10" xfId="47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8" fillId="0" borderId="12" xfId="1" applyFont="1" applyBorder="1" applyAlignment="1">
      <alignment horizontal="left" vertical="center"/>
    </xf>
    <xf numFmtId="0" fontId="28" fillId="0" borderId="12" xfId="1" applyFont="1" applyFill="1" applyBorder="1" applyAlignment="1">
      <alignment horizontal="left" vertical="top" wrapText="1"/>
    </xf>
    <xf numFmtId="0" fontId="28" fillId="0" borderId="12" xfId="1" applyFont="1" applyBorder="1" applyAlignment="1">
      <alignment horizontal="left" vertical="top" wrapText="1"/>
    </xf>
    <xf numFmtId="0" fontId="26" fillId="0" borderId="12" xfId="1" applyFont="1" applyBorder="1" applyAlignment="1">
      <alignment horizontal="left" vertical="center"/>
    </xf>
    <xf numFmtId="0" fontId="0" fillId="0" borderId="10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32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2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 shrinkToFit="1"/>
    </xf>
    <xf numFmtId="0" fontId="23" fillId="0" borderId="11" xfId="1" applyFont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33" fillId="0" borderId="10" xfId="1" applyFont="1" applyBorder="1" applyAlignment="1">
      <alignment horizontal="center" vertical="center" wrapText="1" shrinkToFit="1"/>
    </xf>
    <xf numFmtId="0" fontId="34" fillId="0" borderId="10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 wrapText="1" shrinkToFit="1"/>
    </xf>
    <xf numFmtId="0" fontId="34" fillId="0" borderId="13" xfId="1" applyFont="1" applyBorder="1" applyAlignment="1">
      <alignment horizontal="center" vertical="center" shrinkToFit="1"/>
    </xf>
    <xf numFmtId="176" fontId="34" fillId="0" borderId="13" xfId="1" applyNumberFormat="1" applyFont="1" applyBorder="1" applyAlignment="1">
      <alignment horizontal="center" vertical="center" shrinkToFit="1"/>
    </xf>
    <xf numFmtId="10" fontId="34" fillId="0" borderId="13" xfId="1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48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差_StartUp" xfId="26"/>
    <cellStyle name="差_立项公示" xfId="27"/>
    <cellStyle name="常规" xfId="0" builtinId="0"/>
    <cellStyle name="常规 2" xfId="1"/>
    <cellStyle name="常规 3" xfId="47"/>
    <cellStyle name="好 2" xfId="28"/>
    <cellStyle name="好_StartUp" xfId="29"/>
    <cellStyle name="好_立项公示" xfId="30"/>
    <cellStyle name="汇总 2" xfId="31"/>
    <cellStyle name="计算 2" xfId="32"/>
    <cellStyle name="检查单元格 2" xfId="33"/>
    <cellStyle name="解释性文本 2" xfId="34"/>
    <cellStyle name="警告文本 2" xfId="35"/>
    <cellStyle name="链接单元格 2" xfId="36"/>
    <cellStyle name="强调文字颜色 1 2" xfId="37"/>
    <cellStyle name="强调文字颜色 2 2" xfId="38"/>
    <cellStyle name="强调文字颜色 3 2" xfId="39"/>
    <cellStyle name="强调文字颜色 4 2" xfId="40"/>
    <cellStyle name="强调文字颜色 5 2" xfId="41"/>
    <cellStyle name="强调文字颜色 6 2" xfId="42"/>
    <cellStyle name="适中 2" xfId="43"/>
    <cellStyle name="输出 2" xfId="44"/>
    <cellStyle name="输入 2" xfId="45"/>
    <cellStyle name="注释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28" workbookViewId="0">
      <selection activeCell="M31" sqref="M31"/>
    </sheetView>
  </sheetViews>
  <sheetFormatPr defaultRowHeight="13.5"/>
  <cols>
    <col min="1" max="1" width="27.25" customWidth="1"/>
    <col min="2" max="2" width="7.875" style="4" customWidth="1"/>
    <col min="3" max="3" width="7.25" style="4" customWidth="1"/>
    <col min="4" max="4" width="9" style="4"/>
    <col min="5" max="5" width="11.875" style="4" bestFit="1" customWidth="1"/>
    <col min="6" max="6" width="9" style="4"/>
    <col min="7" max="7" width="11.875" style="4" bestFit="1" customWidth="1"/>
    <col min="8" max="8" width="9" style="4"/>
    <col min="9" max="9" width="9.25" style="4" bestFit="1" customWidth="1"/>
    <col min="10" max="12" width="9" style="4"/>
    <col min="13" max="13" width="14.5" style="13" customWidth="1"/>
  </cols>
  <sheetData>
    <row r="1" spans="1:14" ht="14.25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s="11" customFormat="1" ht="14.25">
      <c r="A2" s="27" t="s">
        <v>38</v>
      </c>
      <c r="B2" s="30" t="s">
        <v>45</v>
      </c>
      <c r="C2" s="30" t="s">
        <v>0</v>
      </c>
      <c r="D2" s="31" t="s">
        <v>1</v>
      </c>
      <c r="E2" s="31"/>
      <c r="F2" s="31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</row>
    <row r="3" spans="1:14" s="11" customFormat="1" ht="14.25">
      <c r="A3" s="27"/>
      <c r="B3" s="32"/>
      <c r="C3" s="32"/>
      <c r="D3" s="33" t="s">
        <v>6</v>
      </c>
      <c r="E3" s="34" t="s">
        <v>7</v>
      </c>
      <c r="F3" s="33" t="s">
        <v>6</v>
      </c>
      <c r="G3" s="34" t="s">
        <v>7</v>
      </c>
      <c r="H3" s="33" t="s">
        <v>6</v>
      </c>
      <c r="I3" s="34" t="s">
        <v>7</v>
      </c>
      <c r="J3" s="33" t="s">
        <v>6</v>
      </c>
      <c r="K3" s="34" t="s">
        <v>7</v>
      </c>
      <c r="L3" s="33" t="s">
        <v>6</v>
      </c>
      <c r="M3" s="35" t="s">
        <v>7</v>
      </c>
    </row>
    <row r="4" spans="1:14" s="11" customFormat="1" ht="18.75">
      <c r="A4" s="14" t="s">
        <v>14</v>
      </c>
      <c r="B4" s="8">
        <v>543</v>
      </c>
      <c r="C4" s="8">
        <v>542</v>
      </c>
      <c r="D4" s="8">
        <v>52</v>
      </c>
      <c r="E4" s="9">
        <f>D4/C4</f>
        <v>9.5940959409594101E-2</v>
      </c>
      <c r="F4" s="8">
        <v>174</v>
      </c>
      <c r="G4" s="9">
        <f>F4/C4</f>
        <v>0.3210332103321033</v>
      </c>
      <c r="H4" s="8">
        <v>238</v>
      </c>
      <c r="I4" s="9">
        <f>H4/C4</f>
        <v>0.43911439114391143</v>
      </c>
      <c r="J4" s="8">
        <v>77</v>
      </c>
      <c r="K4" s="9">
        <f>J4/C4</f>
        <v>0.14206642066420663</v>
      </c>
      <c r="L4" s="8">
        <v>2</v>
      </c>
      <c r="M4" s="9">
        <f>L4/C4</f>
        <v>3.6900369003690036E-3</v>
      </c>
    </row>
    <row r="5" spans="1:14" s="11" customFormat="1" ht="18.75">
      <c r="A5" s="14" t="s">
        <v>40</v>
      </c>
      <c r="B5" s="8">
        <v>117</v>
      </c>
      <c r="C5" s="8">
        <v>117</v>
      </c>
      <c r="D5" s="8">
        <v>6</v>
      </c>
      <c r="E5" s="9">
        <f t="shared" ref="E5:E28" si="0">D5/C5</f>
        <v>5.128205128205128E-2</v>
      </c>
      <c r="F5" s="8">
        <v>68</v>
      </c>
      <c r="G5" s="9">
        <f t="shared" ref="G5:G28" si="1">F5/C5</f>
        <v>0.58119658119658124</v>
      </c>
      <c r="H5" s="8">
        <v>26</v>
      </c>
      <c r="I5" s="9">
        <f t="shared" ref="I5:I28" si="2">H5/C5</f>
        <v>0.22222222222222221</v>
      </c>
      <c r="J5" s="8">
        <v>17</v>
      </c>
      <c r="K5" s="9">
        <f t="shared" ref="K5:K28" si="3">J5/C5</f>
        <v>0.14529914529914531</v>
      </c>
      <c r="L5" s="8"/>
      <c r="M5" s="9"/>
    </row>
    <row r="6" spans="1:14" s="11" customFormat="1" ht="18.75">
      <c r="A6" s="14" t="s">
        <v>25</v>
      </c>
      <c r="B6" s="8">
        <v>531</v>
      </c>
      <c r="C6" s="8">
        <v>531</v>
      </c>
      <c r="D6" s="8">
        <v>80</v>
      </c>
      <c r="E6" s="9">
        <f t="shared" si="0"/>
        <v>0.15065913370998116</v>
      </c>
      <c r="F6" s="8">
        <v>326</v>
      </c>
      <c r="G6" s="9">
        <f t="shared" si="1"/>
        <v>0.61393596986817323</v>
      </c>
      <c r="H6" s="8">
        <v>83</v>
      </c>
      <c r="I6" s="9">
        <f t="shared" si="2"/>
        <v>0.15630885122410546</v>
      </c>
      <c r="J6" s="8">
        <v>41</v>
      </c>
      <c r="K6" s="9">
        <f t="shared" si="3"/>
        <v>7.7212806026365349E-2</v>
      </c>
      <c r="L6" s="8">
        <v>1</v>
      </c>
      <c r="M6" s="9">
        <f t="shared" ref="M5:M28" si="4">L6/C6</f>
        <v>1.8832391713747645E-3</v>
      </c>
    </row>
    <row r="7" spans="1:14" s="11" customFormat="1" ht="18.75">
      <c r="A7" s="14" t="s">
        <v>19</v>
      </c>
      <c r="B7" s="8">
        <v>211</v>
      </c>
      <c r="C7" s="8">
        <v>208</v>
      </c>
      <c r="D7" s="8">
        <v>34</v>
      </c>
      <c r="E7" s="9">
        <f t="shared" si="0"/>
        <v>0.16346153846153846</v>
      </c>
      <c r="F7" s="8">
        <v>128</v>
      </c>
      <c r="G7" s="9">
        <f t="shared" si="1"/>
        <v>0.61538461538461542</v>
      </c>
      <c r="H7" s="8">
        <v>22</v>
      </c>
      <c r="I7" s="9">
        <f t="shared" si="2"/>
        <v>0.10576923076923077</v>
      </c>
      <c r="J7" s="8">
        <v>22</v>
      </c>
      <c r="K7" s="9">
        <f t="shared" si="3"/>
        <v>0.10576923076923077</v>
      </c>
      <c r="L7" s="8">
        <v>2</v>
      </c>
      <c r="M7" s="9">
        <f t="shared" si="4"/>
        <v>9.6153846153846159E-3</v>
      </c>
    </row>
    <row r="8" spans="1:14" s="11" customFormat="1" ht="18.75">
      <c r="A8" s="14" t="s">
        <v>31</v>
      </c>
      <c r="B8" s="36">
        <v>446</v>
      </c>
      <c r="C8" s="36">
        <v>446</v>
      </c>
      <c r="D8" s="36">
        <v>35</v>
      </c>
      <c r="E8" s="9">
        <f t="shared" si="0"/>
        <v>7.847533632286996E-2</v>
      </c>
      <c r="F8" s="36">
        <v>238</v>
      </c>
      <c r="G8" s="9">
        <f t="shared" si="1"/>
        <v>0.53363228699551568</v>
      </c>
      <c r="H8" s="36">
        <v>145</v>
      </c>
      <c r="I8" s="9">
        <f t="shared" si="2"/>
        <v>0.32511210762331838</v>
      </c>
      <c r="J8" s="36">
        <v>25</v>
      </c>
      <c r="K8" s="9">
        <f t="shared" si="3"/>
        <v>5.6053811659192827E-2</v>
      </c>
      <c r="L8" s="36">
        <v>3</v>
      </c>
      <c r="M8" s="9">
        <f t="shared" si="4"/>
        <v>6.7264573991031393E-3</v>
      </c>
      <c r="N8" s="5"/>
    </row>
    <row r="9" spans="1:14" s="11" customFormat="1" ht="18.75">
      <c r="A9" s="14" t="s">
        <v>26</v>
      </c>
      <c r="B9" s="8">
        <v>290</v>
      </c>
      <c r="C9" s="8">
        <v>290</v>
      </c>
      <c r="D9" s="8">
        <v>65</v>
      </c>
      <c r="E9" s="9">
        <f t="shared" si="0"/>
        <v>0.22413793103448276</v>
      </c>
      <c r="F9" s="8">
        <v>155</v>
      </c>
      <c r="G9" s="9">
        <f t="shared" si="1"/>
        <v>0.53448275862068961</v>
      </c>
      <c r="H9" s="8">
        <v>68</v>
      </c>
      <c r="I9" s="9">
        <f t="shared" si="2"/>
        <v>0.23448275862068965</v>
      </c>
      <c r="J9" s="8">
        <v>2</v>
      </c>
      <c r="K9" s="9">
        <f t="shared" si="3"/>
        <v>6.8965517241379309E-3</v>
      </c>
      <c r="L9" s="8"/>
      <c r="M9" s="9"/>
    </row>
    <row r="10" spans="1:14" s="11" customFormat="1" ht="18.75">
      <c r="A10" s="15" t="s">
        <v>35</v>
      </c>
      <c r="B10" s="36">
        <v>141</v>
      </c>
      <c r="C10" s="36">
        <v>141</v>
      </c>
      <c r="D10" s="36">
        <v>22</v>
      </c>
      <c r="E10" s="9">
        <f t="shared" si="0"/>
        <v>0.15602836879432624</v>
      </c>
      <c r="F10" s="36">
        <v>92</v>
      </c>
      <c r="G10" s="9">
        <f t="shared" si="1"/>
        <v>0.65248226950354615</v>
      </c>
      <c r="H10" s="36">
        <v>23</v>
      </c>
      <c r="I10" s="9">
        <f t="shared" si="2"/>
        <v>0.16312056737588654</v>
      </c>
      <c r="J10" s="36">
        <v>4</v>
      </c>
      <c r="K10" s="9">
        <f t="shared" si="3"/>
        <v>2.8368794326241134E-2</v>
      </c>
      <c r="L10" s="36"/>
      <c r="M10" s="9"/>
    </row>
    <row r="11" spans="1:14" s="11" customFormat="1" ht="18.75">
      <c r="A11" s="16" t="s">
        <v>27</v>
      </c>
      <c r="B11" s="8">
        <v>630</v>
      </c>
      <c r="C11" s="8">
        <v>625</v>
      </c>
      <c r="D11" s="8">
        <v>9</v>
      </c>
      <c r="E11" s="9">
        <f t="shared" si="0"/>
        <v>1.44E-2</v>
      </c>
      <c r="F11" s="8">
        <v>273</v>
      </c>
      <c r="G11" s="9">
        <f t="shared" si="1"/>
        <v>0.43680000000000002</v>
      </c>
      <c r="H11" s="8">
        <v>325</v>
      </c>
      <c r="I11" s="9">
        <f t="shared" si="2"/>
        <v>0.52</v>
      </c>
      <c r="J11" s="8">
        <v>18</v>
      </c>
      <c r="K11" s="9">
        <f t="shared" si="3"/>
        <v>2.8799999999999999E-2</v>
      </c>
      <c r="L11" s="8"/>
      <c r="M11" s="9"/>
    </row>
    <row r="12" spans="1:14" s="11" customFormat="1" ht="18.75">
      <c r="A12" s="14" t="s">
        <v>23</v>
      </c>
      <c r="B12" s="8">
        <v>341</v>
      </c>
      <c r="C12" s="8">
        <v>338</v>
      </c>
      <c r="D12" s="8">
        <v>59</v>
      </c>
      <c r="E12" s="9">
        <f t="shared" si="0"/>
        <v>0.17455621301775148</v>
      </c>
      <c r="F12" s="8">
        <v>206</v>
      </c>
      <c r="G12" s="9">
        <f t="shared" si="1"/>
        <v>0.60946745562130178</v>
      </c>
      <c r="H12" s="8">
        <v>46</v>
      </c>
      <c r="I12" s="9">
        <f t="shared" si="2"/>
        <v>0.13609467455621302</v>
      </c>
      <c r="J12" s="8">
        <v>27</v>
      </c>
      <c r="K12" s="9">
        <f t="shared" si="3"/>
        <v>7.9881656804733733E-2</v>
      </c>
      <c r="L12" s="8"/>
      <c r="M12" s="9"/>
    </row>
    <row r="13" spans="1:14" s="11" customFormat="1" ht="18.75">
      <c r="A13" s="14" t="s">
        <v>24</v>
      </c>
      <c r="B13" s="36">
        <v>457</v>
      </c>
      <c r="C13" s="36">
        <v>453</v>
      </c>
      <c r="D13" s="36">
        <v>36</v>
      </c>
      <c r="E13" s="9">
        <f t="shared" si="0"/>
        <v>7.9470198675496692E-2</v>
      </c>
      <c r="F13" s="36">
        <v>95</v>
      </c>
      <c r="G13" s="9">
        <f t="shared" si="1"/>
        <v>0.20971302428256069</v>
      </c>
      <c r="H13" s="36">
        <v>227</v>
      </c>
      <c r="I13" s="9">
        <f t="shared" si="2"/>
        <v>0.5011037527593819</v>
      </c>
      <c r="J13" s="36">
        <v>94</v>
      </c>
      <c r="K13" s="9">
        <f t="shared" si="3"/>
        <v>0.20750551876379691</v>
      </c>
      <c r="L13" s="36">
        <v>1</v>
      </c>
      <c r="M13" s="9">
        <f t="shared" si="4"/>
        <v>2.2075055187637969E-3</v>
      </c>
    </row>
    <row r="14" spans="1:14" s="11" customFormat="1" ht="18.75">
      <c r="A14" s="14" t="s">
        <v>15</v>
      </c>
      <c r="B14" s="36">
        <v>445</v>
      </c>
      <c r="C14" s="36">
        <v>445</v>
      </c>
      <c r="D14" s="36">
        <v>54</v>
      </c>
      <c r="E14" s="9">
        <f t="shared" si="0"/>
        <v>0.12134831460674157</v>
      </c>
      <c r="F14" s="36">
        <v>188</v>
      </c>
      <c r="G14" s="9">
        <f t="shared" si="1"/>
        <v>0.42247191011235957</v>
      </c>
      <c r="H14" s="36">
        <v>168</v>
      </c>
      <c r="I14" s="9">
        <f t="shared" si="2"/>
        <v>0.37752808988764047</v>
      </c>
      <c r="J14" s="36">
        <v>34</v>
      </c>
      <c r="K14" s="9">
        <f t="shared" si="3"/>
        <v>7.6404494382022473E-2</v>
      </c>
      <c r="L14" s="36">
        <v>1</v>
      </c>
      <c r="M14" s="9">
        <f t="shared" si="4"/>
        <v>2.2471910112359553E-3</v>
      </c>
    </row>
    <row r="15" spans="1:14" s="11" customFormat="1" ht="18.75">
      <c r="A15" s="16" t="s">
        <v>36</v>
      </c>
      <c r="B15" s="8">
        <v>168</v>
      </c>
      <c r="C15" s="8">
        <v>168</v>
      </c>
      <c r="D15" s="8">
        <v>3</v>
      </c>
      <c r="E15" s="9">
        <f t="shared" si="0"/>
        <v>1.7857142857142856E-2</v>
      </c>
      <c r="F15" s="8">
        <v>88</v>
      </c>
      <c r="G15" s="9">
        <f t="shared" si="1"/>
        <v>0.52380952380952384</v>
      </c>
      <c r="H15" s="8">
        <v>70</v>
      </c>
      <c r="I15" s="9">
        <f t="shared" si="2"/>
        <v>0.41666666666666669</v>
      </c>
      <c r="J15" s="8">
        <v>7</v>
      </c>
      <c r="K15" s="9">
        <f t="shared" si="3"/>
        <v>4.1666666666666664E-2</v>
      </c>
      <c r="L15" s="8"/>
      <c r="M15" s="9"/>
    </row>
    <row r="16" spans="1:14" s="11" customFormat="1" ht="18.75">
      <c r="A16" s="16" t="s">
        <v>16</v>
      </c>
      <c r="B16" s="8">
        <v>322</v>
      </c>
      <c r="C16" s="8">
        <v>319</v>
      </c>
      <c r="D16" s="8"/>
      <c r="E16" s="9"/>
      <c r="F16" s="8">
        <v>104</v>
      </c>
      <c r="G16" s="9">
        <f t="shared" si="1"/>
        <v>0.32601880877742945</v>
      </c>
      <c r="H16" s="8">
        <v>191</v>
      </c>
      <c r="I16" s="9">
        <f t="shared" si="2"/>
        <v>0.59874608150470221</v>
      </c>
      <c r="J16" s="8">
        <v>23</v>
      </c>
      <c r="K16" s="9">
        <f t="shared" si="3"/>
        <v>7.2100313479623826E-2</v>
      </c>
      <c r="L16" s="8"/>
      <c r="M16" s="9"/>
    </row>
    <row r="17" spans="1:14" s="11" customFormat="1" ht="18.75">
      <c r="A17" s="14" t="s">
        <v>29</v>
      </c>
      <c r="B17" s="8">
        <v>36</v>
      </c>
      <c r="C17" s="8">
        <v>36</v>
      </c>
      <c r="D17" s="8">
        <v>3</v>
      </c>
      <c r="E17" s="9">
        <f t="shared" si="0"/>
        <v>8.3333333333333329E-2</v>
      </c>
      <c r="F17" s="8">
        <v>30</v>
      </c>
      <c r="G17" s="9">
        <f t="shared" si="1"/>
        <v>0.83333333333333337</v>
      </c>
      <c r="H17" s="8">
        <v>3</v>
      </c>
      <c r="I17" s="9">
        <f t="shared" si="2"/>
        <v>8.3333333333333329E-2</v>
      </c>
      <c r="J17" s="37"/>
      <c r="K17" s="9"/>
      <c r="L17" s="37"/>
      <c r="M17" s="9"/>
    </row>
    <row r="18" spans="1:14" s="5" customFormat="1" ht="18.75">
      <c r="A18" s="16" t="s">
        <v>22</v>
      </c>
      <c r="B18" s="8">
        <v>277</v>
      </c>
      <c r="C18" s="8">
        <v>277</v>
      </c>
      <c r="D18" s="8">
        <v>42</v>
      </c>
      <c r="E18" s="9">
        <f t="shared" si="0"/>
        <v>0.15162454873646208</v>
      </c>
      <c r="F18" s="8">
        <v>226</v>
      </c>
      <c r="G18" s="9">
        <f t="shared" si="1"/>
        <v>0.81588447653429608</v>
      </c>
      <c r="H18" s="8">
        <v>9</v>
      </c>
      <c r="I18" s="9">
        <f t="shared" si="2"/>
        <v>3.2490974729241874E-2</v>
      </c>
      <c r="J18" s="8"/>
      <c r="K18" s="9"/>
      <c r="L18" s="8"/>
      <c r="M18" s="9"/>
      <c r="N18" s="11"/>
    </row>
    <row r="19" spans="1:14" s="11" customFormat="1" ht="18.75">
      <c r="A19" s="14" t="s">
        <v>28</v>
      </c>
      <c r="B19" s="36">
        <v>292</v>
      </c>
      <c r="C19" s="36">
        <v>292</v>
      </c>
      <c r="D19" s="36">
        <v>27</v>
      </c>
      <c r="E19" s="9">
        <f t="shared" si="0"/>
        <v>9.2465753424657529E-2</v>
      </c>
      <c r="F19" s="36">
        <v>216</v>
      </c>
      <c r="G19" s="9">
        <f t="shared" si="1"/>
        <v>0.73972602739726023</v>
      </c>
      <c r="H19" s="36">
        <v>48</v>
      </c>
      <c r="I19" s="9">
        <f t="shared" si="2"/>
        <v>0.16438356164383561</v>
      </c>
      <c r="J19" s="36">
        <v>1</v>
      </c>
      <c r="K19" s="9">
        <f t="shared" si="3"/>
        <v>3.4246575342465752E-3</v>
      </c>
      <c r="L19" s="36"/>
      <c r="M19" s="9"/>
    </row>
    <row r="20" spans="1:14" s="11" customFormat="1" ht="21" customHeight="1">
      <c r="A20" s="14" t="s">
        <v>18</v>
      </c>
      <c r="B20" s="8">
        <v>548</v>
      </c>
      <c r="C20" s="8">
        <v>533</v>
      </c>
      <c r="D20" s="8">
        <v>100</v>
      </c>
      <c r="E20" s="9">
        <f t="shared" si="0"/>
        <v>0.18761726078799248</v>
      </c>
      <c r="F20" s="8">
        <v>294</v>
      </c>
      <c r="G20" s="9">
        <f t="shared" si="1"/>
        <v>0.55159474671669795</v>
      </c>
      <c r="H20" s="8">
        <v>100</v>
      </c>
      <c r="I20" s="9">
        <f t="shared" si="2"/>
        <v>0.18761726078799248</v>
      </c>
      <c r="J20" s="8">
        <v>27</v>
      </c>
      <c r="K20" s="9">
        <f t="shared" si="3"/>
        <v>5.0656660412757973E-2</v>
      </c>
      <c r="L20" s="8">
        <v>12</v>
      </c>
      <c r="M20" s="9">
        <f t="shared" si="4"/>
        <v>2.2514071294559099E-2</v>
      </c>
    </row>
    <row r="21" spans="1:14" s="11" customFormat="1" ht="18.75">
      <c r="A21" s="16" t="s">
        <v>30</v>
      </c>
      <c r="B21" s="8">
        <v>211</v>
      </c>
      <c r="C21" s="8">
        <v>204</v>
      </c>
      <c r="D21" s="8">
        <v>3</v>
      </c>
      <c r="E21" s="9">
        <f t="shared" si="0"/>
        <v>1.4705882352941176E-2</v>
      </c>
      <c r="F21" s="8">
        <v>79</v>
      </c>
      <c r="G21" s="9">
        <f t="shared" si="1"/>
        <v>0.38725490196078433</v>
      </c>
      <c r="H21" s="8">
        <v>120</v>
      </c>
      <c r="I21" s="9">
        <f t="shared" si="2"/>
        <v>0.58823529411764708</v>
      </c>
      <c r="J21" s="8">
        <v>2</v>
      </c>
      <c r="K21" s="9">
        <f t="shared" si="3"/>
        <v>9.8039215686274508E-3</v>
      </c>
      <c r="L21" s="8">
        <v>7</v>
      </c>
      <c r="M21" s="9">
        <f t="shared" si="4"/>
        <v>3.4313725490196081E-2</v>
      </c>
    </row>
    <row r="22" spans="1:14" s="11" customFormat="1" ht="18.75">
      <c r="A22" s="14" t="s">
        <v>17</v>
      </c>
      <c r="B22" s="8">
        <v>355</v>
      </c>
      <c r="C22" s="8">
        <v>352</v>
      </c>
      <c r="D22" s="8">
        <v>7</v>
      </c>
      <c r="E22" s="9">
        <f t="shared" si="0"/>
        <v>1.9886363636363636E-2</v>
      </c>
      <c r="F22" s="8">
        <v>130</v>
      </c>
      <c r="G22" s="9">
        <f t="shared" si="1"/>
        <v>0.36931818181818182</v>
      </c>
      <c r="H22" s="8">
        <v>181</v>
      </c>
      <c r="I22" s="9">
        <f t="shared" si="2"/>
        <v>0.51420454545454541</v>
      </c>
      <c r="J22" s="8">
        <v>34</v>
      </c>
      <c r="K22" s="9">
        <f t="shared" si="3"/>
        <v>9.6590909090909088E-2</v>
      </c>
      <c r="L22" s="8"/>
      <c r="M22" s="9"/>
    </row>
    <row r="23" spans="1:14" s="11" customFormat="1" ht="18.75">
      <c r="A23" s="16" t="s">
        <v>20</v>
      </c>
      <c r="B23" s="8">
        <v>282</v>
      </c>
      <c r="C23" s="8">
        <v>282</v>
      </c>
      <c r="D23" s="8">
        <v>26</v>
      </c>
      <c r="E23" s="9">
        <f t="shared" si="0"/>
        <v>9.2198581560283682E-2</v>
      </c>
      <c r="F23" s="8">
        <v>243</v>
      </c>
      <c r="G23" s="9">
        <f t="shared" si="1"/>
        <v>0.86170212765957444</v>
      </c>
      <c r="H23" s="8">
        <v>9</v>
      </c>
      <c r="I23" s="9">
        <f t="shared" si="2"/>
        <v>3.1914893617021274E-2</v>
      </c>
      <c r="J23" s="8">
        <v>2</v>
      </c>
      <c r="K23" s="9">
        <f t="shared" si="3"/>
        <v>7.0921985815602835E-3</v>
      </c>
      <c r="L23" s="8"/>
      <c r="M23" s="9"/>
    </row>
    <row r="24" spans="1:14" s="11" customFormat="1" ht="18.75">
      <c r="A24" s="17" t="s">
        <v>34</v>
      </c>
      <c r="B24" s="8">
        <v>159</v>
      </c>
      <c r="C24" s="8">
        <v>159</v>
      </c>
      <c r="D24" s="8">
        <v>10</v>
      </c>
      <c r="E24" s="9">
        <f t="shared" si="0"/>
        <v>6.2893081761006289E-2</v>
      </c>
      <c r="F24" s="8">
        <v>102</v>
      </c>
      <c r="G24" s="9">
        <f t="shared" si="1"/>
        <v>0.64150943396226412</v>
      </c>
      <c r="H24" s="8">
        <v>36</v>
      </c>
      <c r="I24" s="9">
        <f t="shared" si="2"/>
        <v>0.22641509433962265</v>
      </c>
      <c r="J24" s="8">
        <v>10</v>
      </c>
      <c r="K24" s="9">
        <f t="shared" si="3"/>
        <v>6.2893081761006289E-2</v>
      </c>
      <c r="L24" s="8">
        <v>1</v>
      </c>
      <c r="M24" s="9">
        <f t="shared" si="4"/>
        <v>6.2893081761006293E-3</v>
      </c>
    </row>
    <row r="25" spans="1:14" s="11" customFormat="1" ht="18.75">
      <c r="A25" s="14" t="s">
        <v>21</v>
      </c>
      <c r="B25" s="8">
        <v>134</v>
      </c>
      <c r="C25" s="8">
        <v>133</v>
      </c>
      <c r="D25" s="8">
        <v>8</v>
      </c>
      <c r="E25" s="9">
        <f t="shared" si="0"/>
        <v>6.0150375939849621E-2</v>
      </c>
      <c r="F25" s="8">
        <v>93</v>
      </c>
      <c r="G25" s="9">
        <f t="shared" si="1"/>
        <v>0.6992481203007519</v>
      </c>
      <c r="H25" s="8">
        <v>32</v>
      </c>
      <c r="I25" s="9">
        <f t="shared" si="2"/>
        <v>0.24060150375939848</v>
      </c>
      <c r="J25" s="8"/>
      <c r="K25" s="9"/>
      <c r="L25" s="8"/>
      <c r="M25" s="9"/>
    </row>
    <row r="26" spans="1:14" s="11" customFormat="1" ht="18.75">
      <c r="A26" s="16" t="s">
        <v>32</v>
      </c>
      <c r="B26" s="8">
        <v>386</v>
      </c>
      <c r="C26" s="8">
        <v>386</v>
      </c>
      <c r="D26" s="8">
        <v>42</v>
      </c>
      <c r="E26" s="9">
        <f t="shared" si="0"/>
        <v>0.10880829015544041</v>
      </c>
      <c r="F26" s="8">
        <v>300</v>
      </c>
      <c r="G26" s="9">
        <f t="shared" si="1"/>
        <v>0.77720207253886009</v>
      </c>
      <c r="H26" s="8">
        <v>43</v>
      </c>
      <c r="I26" s="9">
        <f t="shared" si="2"/>
        <v>0.11139896373056994</v>
      </c>
      <c r="J26" s="8">
        <v>1</v>
      </c>
      <c r="K26" s="9">
        <f t="shared" si="3"/>
        <v>2.5906735751295338E-3</v>
      </c>
      <c r="L26" s="37"/>
      <c r="M26" s="9"/>
    </row>
    <row r="27" spans="1:14" s="11" customFormat="1" ht="18.75">
      <c r="A27" s="14" t="s">
        <v>13</v>
      </c>
      <c r="B27" s="8">
        <v>282</v>
      </c>
      <c r="C27" s="8">
        <v>281</v>
      </c>
      <c r="D27" s="8">
        <v>13</v>
      </c>
      <c r="E27" s="9">
        <f t="shared" si="0"/>
        <v>4.6263345195729534E-2</v>
      </c>
      <c r="F27" s="8">
        <v>219</v>
      </c>
      <c r="G27" s="9">
        <f t="shared" si="1"/>
        <v>0.77935943060498225</v>
      </c>
      <c r="H27" s="8">
        <v>47</v>
      </c>
      <c r="I27" s="9">
        <f t="shared" si="2"/>
        <v>0.16725978647686832</v>
      </c>
      <c r="J27" s="8">
        <v>2</v>
      </c>
      <c r="K27" s="9">
        <f t="shared" si="3"/>
        <v>7.1174377224199285E-3</v>
      </c>
      <c r="L27" s="8"/>
      <c r="M27" s="9"/>
    </row>
    <row r="28" spans="1:14" s="12" customFormat="1" ht="18.75">
      <c r="A28" s="3" t="s">
        <v>33</v>
      </c>
      <c r="B28" s="10">
        <f>SUM(B4:B27)</f>
        <v>7604</v>
      </c>
      <c r="C28" s="10">
        <f t="shared" ref="C28:L28" si="5">SUM(C4:C27)</f>
        <v>7558</v>
      </c>
      <c r="D28" s="10">
        <f t="shared" si="5"/>
        <v>736</v>
      </c>
      <c r="E28" s="9">
        <f t="shared" si="0"/>
        <v>9.738025932786451E-2</v>
      </c>
      <c r="F28" s="10">
        <f t="shared" si="5"/>
        <v>4067</v>
      </c>
      <c r="G28" s="9">
        <f t="shared" si="1"/>
        <v>0.5381053188674253</v>
      </c>
      <c r="H28" s="10">
        <f t="shared" si="5"/>
        <v>2260</v>
      </c>
      <c r="I28" s="9">
        <f t="shared" si="2"/>
        <v>0.29902090500132311</v>
      </c>
      <c r="J28" s="10">
        <f t="shared" si="5"/>
        <v>470</v>
      </c>
      <c r="K28" s="9">
        <f t="shared" si="3"/>
        <v>6.2185763429478701E-2</v>
      </c>
      <c r="L28" s="10">
        <f t="shared" si="5"/>
        <v>30</v>
      </c>
      <c r="M28" s="9">
        <f t="shared" si="4"/>
        <v>3.9693040486901299E-3</v>
      </c>
    </row>
    <row r="29" spans="1:14" s="5" customFormat="1" ht="24" customHeight="1">
      <c r="A29" s="23" t="s">
        <v>46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</sheetData>
  <sortState ref="A4:O27">
    <sortCondition ref="A4:A27"/>
  </sortState>
  <mergeCells count="10">
    <mergeCell ref="A29:M29"/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honeticPr fontId="24" type="noConversion"/>
  <pageMargins left="0.70866141732283472" right="0.70866141732283472" top="0.35433070866141736" bottom="0.35433070866141736" header="0" footer="0.1181102362204724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opLeftCell="A22" workbookViewId="0">
      <selection activeCell="B14" sqref="B14"/>
    </sheetView>
  </sheetViews>
  <sheetFormatPr defaultRowHeight="13.5"/>
  <cols>
    <col min="1" max="1" width="9" style="4"/>
    <col min="2" max="2" width="23.875" customWidth="1"/>
    <col min="3" max="3" width="12.75" customWidth="1"/>
    <col min="4" max="4" width="13.5" customWidth="1"/>
    <col min="5" max="5" width="12" customWidth="1"/>
  </cols>
  <sheetData>
    <row r="1" spans="1:6" ht="33.75" customHeight="1">
      <c r="A1" s="28" t="s">
        <v>37</v>
      </c>
      <c r="B1" s="29"/>
      <c r="C1" s="29"/>
      <c r="D1" s="29"/>
      <c r="E1" s="29"/>
      <c r="F1" s="29"/>
    </row>
    <row r="2" spans="1:6" ht="27">
      <c r="A2" s="2" t="s">
        <v>8</v>
      </c>
      <c r="B2" s="1" t="s">
        <v>38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ht="18.75">
      <c r="A3" s="20">
        <v>1</v>
      </c>
      <c r="B3" s="18" t="s">
        <v>41</v>
      </c>
      <c r="C3" s="6">
        <v>73</v>
      </c>
      <c r="D3" s="6">
        <v>27</v>
      </c>
      <c r="E3" s="6">
        <f t="shared" ref="E3:E26" si="0">C3+D3</f>
        <v>100</v>
      </c>
      <c r="F3" s="6">
        <v>1</v>
      </c>
    </row>
    <row r="4" spans="1:6" ht="18.75">
      <c r="A4" s="20">
        <v>2</v>
      </c>
      <c r="B4" s="19" t="s">
        <v>21</v>
      </c>
      <c r="C4" s="6">
        <v>73</v>
      </c>
      <c r="D4" s="6">
        <v>27</v>
      </c>
      <c r="E4" s="6">
        <f t="shared" si="0"/>
        <v>100</v>
      </c>
      <c r="F4" s="6">
        <v>1</v>
      </c>
    </row>
    <row r="5" spans="1:6" ht="18.75">
      <c r="A5" s="20">
        <v>3</v>
      </c>
      <c r="B5" s="19" t="s">
        <v>25</v>
      </c>
      <c r="C5" s="6">
        <v>73</v>
      </c>
      <c r="D5" s="6">
        <v>27</v>
      </c>
      <c r="E5" s="6">
        <f t="shared" si="0"/>
        <v>100</v>
      </c>
      <c r="F5" s="6">
        <v>1</v>
      </c>
    </row>
    <row r="6" spans="1:6" ht="18.75">
      <c r="A6" s="20">
        <v>4</v>
      </c>
      <c r="B6" s="19" t="s">
        <v>19</v>
      </c>
      <c r="C6" s="6">
        <v>73</v>
      </c>
      <c r="D6" s="6">
        <v>27</v>
      </c>
      <c r="E6" s="6">
        <f t="shared" si="0"/>
        <v>100</v>
      </c>
      <c r="F6" s="6">
        <v>1</v>
      </c>
    </row>
    <row r="7" spans="1:6" ht="18.75">
      <c r="A7" s="20">
        <v>5</v>
      </c>
      <c r="B7" s="19" t="s">
        <v>15</v>
      </c>
      <c r="C7" s="6">
        <v>73</v>
      </c>
      <c r="D7" s="6">
        <v>26.8</v>
      </c>
      <c r="E7" s="6">
        <f t="shared" si="0"/>
        <v>99.8</v>
      </c>
      <c r="F7" s="6">
        <v>5</v>
      </c>
    </row>
    <row r="8" spans="1:6" ht="18.75">
      <c r="A8" s="20">
        <v>6</v>
      </c>
      <c r="B8" s="19" t="s">
        <v>14</v>
      </c>
      <c r="C8" s="6">
        <v>71.3</v>
      </c>
      <c r="D8" s="6">
        <v>27</v>
      </c>
      <c r="E8" s="6">
        <f t="shared" si="0"/>
        <v>98.3</v>
      </c>
      <c r="F8" s="6">
        <v>6</v>
      </c>
    </row>
    <row r="9" spans="1:6" ht="18.75">
      <c r="A9" s="20">
        <v>7</v>
      </c>
      <c r="B9" s="19" t="s">
        <v>18</v>
      </c>
      <c r="C9" s="6">
        <v>72</v>
      </c>
      <c r="D9" s="7">
        <v>26</v>
      </c>
      <c r="E9" s="6">
        <f t="shared" si="0"/>
        <v>98</v>
      </c>
      <c r="F9" s="6">
        <v>7</v>
      </c>
    </row>
    <row r="10" spans="1:6" ht="18.75">
      <c r="A10" s="20">
        <v>8</v>
      </c>
      <c r="B10" s="19" t="s">
        <v>28</v>
      </c>
      <c r="C10" s="6">
        <v>71</v>
      </c>
      <c r="D10" s="6">
        <v>27</v>
      </c>
      <c r="E10" s="6">
        <f t="shared" si="0"/>
        <v>98</v>
      </c>
      <c r="F10" s="6">
        <v>7</v>
      </c>
    </row>
    <row r="11" spans="1:6" ht="18.75">
      <c r="A11" s="20">
        <v>9</v>
      </c>
      <c r="B11" s="19" t="s">
        <v>44</v>
      </c>
      <c r="C11" s="6">
        <v>73</v>
      </c>
      <c r="D11" s="6">
        <v>24</v>
      </c>
      <c r="E11" s="6">
        <f t="shared" si="0"/>
        <v>97</v>
      </c>
      <c r="F11" s="6">
        <v>9</v>
      </c>
    </row>
    <row r="12" spans="1:6" ht="18.75">
      <c r="A12" s="20">
        <v>10</v>
      </c>
      <c r="B12" s="21" t="s">
        <v>22</v>
      </c>
      <c r="C12" s="6">
        <v>71</v>
      </c>
      <c r="D12" s="7">
        <v>26</v>
      </c>
      <c r="E12" s="6">
        <f t="shared" si="0"/>
        <v>97</v>
      </c>
      <c r="F12" s="6">
        <v>9</v>
      </c>
    </row>
    <row r="13" spans="1:6" ht="18.75">
      <c r="A13" s="20">
        <v>11</v>
      </c>
      <c r="B13" s="19" t="s">
        <v>13</v>
      </c>
      <c r="C13" s="6">
        <v>70</v>
      </c>
      <c r="D13" s="6">
        <v>27</v>
      </c>
      <c r="E13" s="6">
        <f t="shared" si="0"/>
        <v>97</v>
      </c>
      <c r="F13" s="6">
        <v>9</v>
      </c>
    </row>
    <row r="14" spans="1:6" ht="18.75">
      <c r="A14" s="20">
        <v>12</v>
      </c>
      <c r="B14" s="21" t="s">
        <v>16</v>
      </c>
      <c r="C14" s="6">
        <v>70</v>
      </c>
      <c r="D14" s="6">
        <v>26.85</v>
      </c>
      <c r="E14" s="6">
        <f t="shared" si="0"/>
        <v>96.85</v>
      </c>
      <c r="F14" s="6">
        <v>12</v>
      </c>
    </row>
    <row r="15" spans="1:6" ht="18.75">
      <c r="A15" s="20">
        <v>13</v>
      </c>
      <c r="B15" s="19" t="s">
        <v>24</v>
      </c>
      <c r="C15" s="6">
        <v>70.5</v>
      </c>
      <c r="D15" s="6">
        <v>26.3</v>
      </c>
      <c r="E15" s="6">
        <f t="shared" si="0"/>
        <v>96.8</v>
      </c>
      <c r="F15" s="6">
        <v>13</v>
      </c>
    </row>
    <row r="16" spans="1:6" ht="18.75">
      <c r="A16" s="20">
        <v>14</v>
      </c>
      <c r="B16" s="19" t="s">
        <v>23</v>
      </c>
      <c r="C16" s="6">
        <v>69.400000000000006</v>
      </c>
      <c r="D16" s="6">
        <v>27</v>
      </c>
      <c r="E16" s="6">
        <f t="shared" si="0"/>
        <v>96.4</v>
      </c>
      <c r="F16" s="6">
        <v>14</v>
      </c>
    </row>
    <row r="17" spans="1:6" ht="18.75">
      <c r="A17" s="20">
        <v>15</v>
      </c>
      <c r="B17" s="19" t="s">
        <v>17</v>
      </c>
      <c r="C17" s="6">
        <v>70.5</v>
      </c>
      <c r="D17" s="6">
        <v>25.5</v>
      </c>
      <c r="E17" s="6">
        <f t="shared" si="0"/>
        <v>96</v>
      </c>
      <c r="F17" s="6">
        <v>15</v>
      </c>
    </row>
    <row r="18" spans="1:6" ht="18.75">
      <c r="A18" s="20">
        <v>16</v>
      </c>
      <c r="B18" s="19" t="s">
        <v>26</v>
      </c>
      <c r="C18" s="6">
        <v>70</v>
      </c>
      <c r="D18" s="6">
        <v>26</v>
      </c>
      <c r="E18" s="6">
        <f t="shared" si="0"/>
        <v>96</v>
      </c>
      <c r="F18" s="6">
        <v>15</v>
      </c>
    </row>
    <row r="19" spans="1:6" ht="18.75">
      <c r="A19" s="20">
        <v>17</v>
      </c>
      <c r="B19" s="19" t="s">
        <v>29</v>
      </c>
      <c r="C19" s="7">
        <v>69</v>
      </c>
      <c r="D19" s="6">
        <v>26</v>
      </c>
      <c r="E19" s="6">
        <f t="shared" si="0"/>
        <v>95</v>
      </c>
      <c r="F19" s="6">
        <v>17</v>
      </c>
    </row>
    <row r="20" spans="1:6" ht="18.75">
      <c r="A20" s="20">
        <v>18</v>
      </c>
      <c r="B20" s="21" t="s">
        <v>32</v>
      </c>
      <c r="C20" s="6">
        <v>70</v>
      </c>
      <c r="D20" s="6">
        <v>24</v>
      </c>
      <c r="E20" s="6">
        <f t="shared" si="0"/>
        <v>94</v>
      </c>
      <c r="F20" s="6">
        <v>18</v>
      </c>
    </row>
    <row r="21" spans="1:6" ht="18.75">
      <c r="A21" s="20">
        <v>19</v>
      </c>
      <c r="B21" s="21" t="s">
        <v>42</v>
      </c>
      <c r="C21" s="6">
        <v>68.5</v>
      </c>
      <c r="D21" s="6">
        <v>25.5</v>
      </c>
      <c r="E21" s="6">
        <f t="shared" si="0"/>
        <v>94</v>
      </c>
      <c r="F21" s="6">
        <v>18</v>
      </c>
    </row>
    <row r="22" spans="1:6" ht="18.75">
      <c r="A22" s="20">
        <v>20</v>
      </c>
      <c r="B22" s="22" t="s">
        <v>43</v>
      </c>
      <c r="C22" s="7">
        <v>68</v>
      </c>
      <c r="D22" s="6">
        <v>25.5</v>
      </c>
      <c r="E22" s="6">
        <f t="shared" si="0"/>
        <v>93.5</v>
      </c>
      <c r="F22" s="6">
        <v>20</v>
      </c>
    </row>
    <row r="23" spans="1:6" ht="18.75">
      <c r="A23" s="20">
        <v>21</v>
      </c>
      <c r="B23" s="19" t="s">
        <v>31</v>
      </c>
      <c r="C23" s="6">
        <v>67</v>
      </c>
      <c r="D23" s="6">
        <v>26.3</v>
      </c>
      <c r="E23" s="6">
        <f t="shared" si="0"/>
        <v>93.3</v>
      </c>
      <c r="F23" s="6">
        <v>21</v>
      </c>
    </row>
    <row r="24" spans="1:6" ht="18.75">
      <c r="A24" s="20">
        <v>22</v>
      </c>
      <c r="B24" s="21" t="s">
        <v>27</v>
      </c>
      <c r="C24" s="6">
        <v>67</v>
      </c>
      <c r="D24" s="6">
        <v>24.85</v>
      </c>
      <c r="E24" s="6">
        <f t="shared" si="0"/>
        <v>91.85</v>
      </c>
      <c r="F24" s="6">
        <v>22</v>
      </c>
    </row>
    <row r="25" spans="1:6" ht="18.75">
      <c r="A25" s="20">
        <v>23</v>
      </c>
      <c r="B25" s="21" t="s">
        <v>30</v>
      </c>
      <c r="C25" s="6">
        <v>65.7</v>
      </c>
      <c r="D25" s="6">
        <v>24</v>
      </c>
      <c r="E25" s="6">
        <f t="shared" si="0"/>
        <v>89.7</v>
      </c>
      <c r="F25" s="6">
        <v>23</v>
      </c>
    </row>
    <row r="26" spans="1:6" ht="18.75">
      <c r="A26" s="20">
        <v>24</v>
      </c>
      <c r="B26" s="21" t="s">
        <v>20</v>
      </c>
      <c r="C26" s="6">
        <v>64.5</v>
      </c>
      <c r="D26" s="6">
        <v>25</v>
      </c>
      <c r="E26" s="6">
        <f t="shared" si="0"/>
        <v>89.5</v>
      </c>
      <c r="F26" s="6">
        <v>24</v>
      </c>
    </row>
  </sheetData>
  <sortState ref="A3:F26">
    <sortCondition descending="1" ref="E3:E26"/>
  </sortState>
  <mergeCells count="1">
    <mergeCell ref="A1:F1"/>
  </mergeCells>
  <phoneticPr fontId="2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成绩统计表</vt:lpstr>
      <vt:lpstr>教学管理评估得分</vt:lpstr>
      <vt:lpstr>Sheet3</vt:lpstr>
      <vt:lpstr>成绩统计表!_GoBack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奚玉敏</dc:creator>
  <cp:lastModifiedBy>范筱聪</cp:lastModifiedBy>
  <cp:lastPrinted>2016-11-23T07:25:20Z</cp:lastPrinted>
  <dcterms:created xsi:type="dcterms:W3CDTF">2014-11-26T07:29:13Z</dcterms:created>
  <dcterms:modified xsi:type="dcterms:W3CDTF">2016-11-24T02:47:43Z</dcterms:modified>
</cp:coreProperties>
</file>